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26" i="1"/>
  <c r="L31" s="1"/>
  <c r="K26"/>
  <c r="J26"/>
  <c r="I26"/>
  <c r="H26"/>
  <c r="G30"/>
  <c r="G29"/>
  <c r="G28"/>
  <c r="G27"/>
  <c r="L12"/>
  <c r="K12"/>
  <c r="J12"/>
  <c r="H12"/>
  <c r="H31" s="1"/>
  <c r="G14"/>
  <c r="G13"/>
  <c r="I15"/>
  <c r="I12" s="1"/>
  <c r="I31" s="1"/>
  <c r="G15" l="1"/>
  <c r="J31"/>
  <c r="G12"/>
  <c r="K31"/>
  <c r="G26"/>
  <c r="G18"/>
  <c r="G24"/>
  <c r="G31" l="1"/>
  <c r="G25"/>
  <c r="G23"/>
  <c r="G22"/>
  <c r="G20"/>
  <c r="G17"/>
  <c r="J21"/>
  <c r="I21"/>
  <c r="H21"/>
  <c r="F21"/>
  <c r="J16"/>
  <c r="I16"/>
  <c r="H16"/>
  <c r="F16"/>
  <c r="F12"/>
  <c r="G21" l="1"/>
  <c r="G16"/>
</calcChain>
</file>

<file path=xl/sharedStrings.xml><?xml version="1.0" encoding="utf-8"?>
<sst xmlns="http://schemas.openxmlformats.org/spreadsheetml/2006/main" count="58" uniqueCount="38">
  <si>
    <t>№ п/п</t>
  </si>
  <si>
    <t>Мероприятия</t>
  </si>
  <si>
    <t>Ед изм.</t>
  </si>
  <si>
    <t>Объемные показатели</t>
  </si>
  <si>
    <t>В том числе по годам:</t>
  </si>
  <si>
    <t>км</t>
  </si>
  <si>
    <t>км.</t>
  </si>
  <si>
    <t>Омсукчан-Дукат</t>
  </si>
  <si>
    <t>Омсукчан-Галимый</t>
  </si>
  <si>
    <t>Внутри поселковые дороги п. Омсукчан</t>
  </si>
  <si>
    <t>Внутри поселковые дороги п. Дукат</t>
  </si>
  <si>
    <t>шт.</t>
  </si>
  <si>
    <t>Омсукчан - Дукат</t>
  </si>
  <si>
    <t>ВСЕГО расходов по программе</t>
  </si>
  <si>
    <t xml:space="preserve">Приложение </t>
  </si>
  <si>
    <t>к муниципальной программе</t>
  </si>
  <si>
    <t>"Развитие транспортной инфраструктуры</t>
  </si>
  <si>
    <t>Омсукчанского городского</t>
  </si>
  <si>
    <t>Ремонт мостов и искусственных сооружений, в том числе</t>
  </si>
  <si>
    <t>Содержание автомобильных дорог, в том числе</t>
  </si>
  <si>
    <t>Срок реализации</t>
  </si>
  <si>
    <t>2016-2017</t>
  </si>
  <si>
    <t>Ответственный исполнитель</t>
  </si>
  <si>
    <t>Управление ЖКХ</t>
  </si>
  <si>
    <t>Источник финансирования</t>
  </si>
  <si>
    <t>бюджет Омсукчанского городского округа</t>
  </si>
  <si>
    <t>Объем финансирования всего (тыс. руб.)</t>
  </si>
  <si>
    <t>Внутри поселковые дороги п. Омсукчан (Районный суд - замена примыкание к мосту, Транспортная 2)</t>
  </si>
  <si>
    <t>Приобретение дорожных знаков</t>
  </si>
  <si>
    <t>Мероприятия по безопасности дорожного движения</t>
  </si>
  <si>
    <t>Обеспечение дорожной безопасности внутри поселений</t>
  </si>
  <si>
    <t>Установка дорожных знаков в черте проезжей части п.Омсукчан</t>
  </si>
  <si>
    <t>Нанесение разметки и обозначения пешеходного перехода на дорожное полотно п. Омсукчан</t>
  </si>
  <si>
    <t>Монтаж "лежащего полицейского"</t>
  </si>
  <si>
    <t>2018-2022</t>
  </si>
  <si>
    <t>ПЕРЕЧЕНЬ МЕРОПРИЯТИЙ</t>
  </si>
  <si>
    <t>округа на 2018-2022гг."</t>
  </si>
  <si>
    <t>муниципальной программы "Развитие транспортной инфраструктуры Омсукчанского городского округа на 2018-2022гг."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</si>
</sst>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zoomScaleNormal="100" workbookViewId="0">
      <selection activeCell="K6" sqref="K6"/>
    </sheetView>
  </sheetViews>
  <sheetFormatPr defaultRowHeight="15"/>
  <cols>
    <col min="1" max="1" width="5" customWidth="1"/>
    <col min="2" max="2" width="29" customWidth="1"/>
    <col min="3" max="3" width="11.28515625" customWidth="1"/>
    <col min="4" max="4" width="14.7109375" customWidth="1"/>
    <col min="5" max="5" width="0" hidden="1" customWidth="1"/>
    <col min="6" max="6" width="12.42578125" hidden="1" customWidth="1"/>
    <col min="7" max="7" width="15.42578125" customWidth="1"/>
    <col min="8" max="8" width="12" customWidth="1"/>
    <col min="9" max="9" width="11.7109375" customWidth="1"/>
    <col min="10" max="12" width="11.28515625" customWidth="1"/>
    <col min="13" max="13" width="18.28515625" customWidth="1"/>
    <col min="14" max="14" width="14.85546875" customWidth="1"/>
  </cols>
  <sheetData>
    <row r="1" spans="1:13" ht="15.75">
      <c r="A1" s="1"/>
      <c r="B1" s="1"/>
      <c r="C1" s="1"/>
      <c r="D1" s="1"/>
      <c r="E1" s="1"/>
      <c r="F1" s="1"/>
      <c r="K1" s="1"/>
      <c r="L1" s="23" t="s">
        <v>14</v>
      </c>
    </row>
    <row r="2" spans="1:13" ht="15.75">
      <c r="A2" s="1"/>
      <c r="B2" s="1"/>
      <c r="C2" s="1"/>
      <c r="D2" s="1"/>
      <c r="E2" s="1"/>
      <c r="F2" s="1"/>
      <c r="K2" s="1"/>
      <c r="L2" s="23" t="s">
        <v>15</v>
      </c>
    </row>
    <row r="3" spans="1:13" ht="15.75">
      <c r="A3" s="1"/>
      <c r="B3" s="1"/>
      <c r="C3" s="1"/>
      <c r="D3" s="1"/>
      <c r="E3" s="1"/>
      <c r="F3" s="1"/>
      <c r="K3" s="1"/>
      <c r="L3" s="23" t="s">
        <v>16</v>
      </c>
    </row>
    <row r="4" spans="1:13" ht="15.75">
      <c r="A4" s="1"/>
      <c r="B4" s="1"/>
      <c r="C4" s="1"/>
      <c r="D4" s="1"/>
      <c r="E4" s="1"/>
      <c r="F4" s="1"/>
      <c r="K4" s="1"/>
      <c r="L4" s="23" t="s">
        <v>17</v>
      </c>
    </row>
    <row r="5" spans="1:13" ht="15.75">
      <c r="A5" s="1"/>
      <c r="B5" s="1"/>
      <c r="C5" s="1"/>
      <c r="D5" s="1"/>
      <c r="E5" s="1"/>
      <c r="F5" s="1"/>
      <c r="K5" s="1"/>
      <c r="L5" s="23" t="s">
        <v>36</v>
      </c>
    </row>
    <row r="6" spans="1:13" ht="15.7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3" ht="15.75">
      <c r="A7" s="25" t="s">
        <v>35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ht="15.75">
      <c r="A8" s="24" t="s">
        <v>37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ht="16.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3" ht="35.25" customHeight="1">
      <c r="A10" s="31" t="s">
        <v>0</v>
      </c>
      <c r="B10" s="31" t="s">
        <v>1</v>
      </c>
      <c r="C10" s="29" t="s">
        <v>20</v>
      </c>
      <c r="D10" s="29" t="s">
        <v>22</v>
      </c>
      <c r="E10" s="31" t="s">
        <v>2</v>
      </c>
      <c r="F10" s="31" t="s">
        <v>3</v>
      </c>
      <c r="G10" s="31" t="s">
        <v>26</v>
      </c>
      <c r="H10" s="31" t="s">
        <v>4</v>
      </c>
      <c r="I10" s="31"/>
      <c r="J10" s="31"/>
      <c r="K10" s="22"/>
      <c r="L10" s="22"/>
      <c r="M10" s="32" t="s">
        <v>24</v>
      </c>
    </row>
    <row r="11" spans="1:13">
      <c r="A11" s="31"/>
      <c r="B11" s="31"/>
      <c r="C11" s="30"/>
      <c r="D11" s="30"/>
      <c r="E11" s="31"/>
      <c r="F11" s="31"/>
      <c r="G11" s="31"/>
      <c r="H11" s="5">
        <v>2018</v>
      </c>
      <c r="I11" s="5">
        <v>2019</v>
      </c>
      <c r="J11" s="5">
        <v>2020</v>
      </c>
      <c r="K11" s="22">
        <v>2021</v>
      </c>
      <c r="L11" s="22">
        <v>2022</v>
      </c>
      <c r="M11" s="32"/>
    </row>
    <row r="12" spans="1:13" ht="54" customHeight="1">
      <c r="A12" s="6">
        <v>1</v>
      </c>
      <c r="B12" s="7" t="s">
        <v>19</v>
      </c>
      <c r="C12" s="26" t="s">
        <v>34</v>
      </c>
      <c r="D12" s="26" t="s">
        <v>23</v>
      </c>
      <c r="E12" s="8" t="s">
        <v>5</v>
      </c>
      <c r="F12" s="8">
        <f>SUM(F13:F15)</f>
        <v>39.6</v>
      </c>
      <c r="G12" s="15">
        <f>SUM(H12:L12)</f>
        <v>31181.1</v>
      </c>
      <c r="H12" s="15">
        <f>H13+H14+H15</f>
        <v>5714.6</v>
      </c>
      <c r="I12" s="15">
        <f>I13+I14+I15</f>
        <v>5962.5</v>
      </c>
      <c r="J12" s="15">
        <f>J13+J14+J15</f>
        <v>6223</v>
      </c>
      <c r="K12" s="15">
        <f>K13+K14+K15</f>
        <v>6497</v>
      </c>
      <c r="L12" s="15">
        <f>L13+L14+L15</f>
        <v>6784</v>
      </c>
      <c r="M12" s="26" t="s">
        <v>25</v>
      </c>
    </row>
    <row r="13" spans="1:13" ht="26.25" customHeight="1">
      <c r="A13" s="6"/>
      <c r="B13" s="9" t="s">
        <v>8</v>
      </c>
      <c r="C13" s="27"/>
      <c r="D13" s="27"/>
      <c r="E13" s="6" t="s">
        <v>6</v>
      </c>
      <c r="F13" s="6">
        <v>18.7</v>
      </c>
      <c r="G13" s="17">
        <f>SUM(H13:L13)</f>
        <v>3750</v>
      </c>
      <c r="H13" s="18">
        <v>750</v>
      </c>
      <c r="I13" s="18">
        <v>750</v>
      </c>
      <c r="J13" s="18">
        <v>750</v>
      </c>
      <c r="K13" s="18">
        <v>750</v>
      </c>
      <c r="L13" s="18">
        <v>750</v>
      </c>
      <c r="M13" s="27"/>
    </row>
    <row r="14" spans="1:13" ht="40.5" customHeight="1">
      <c r="A14" s="9"/>
      <c r="B14" s="9" t="s">
        <v>9</v>
      </c>
      <c r="C14" s="27"/>
      <c r="D14" s="27"/>
      <c r="E14" s="6" t="s">
        <v>5</v>
      </c>
      <c r="F14" s="6">
        <v>16</v>
      </c>
      <c r="G14" s="17">
        <f t="shared" ref="G14:G15" si="0">SUM(H14:L14)</f>
        <v>24944.6</v>
      </c>
      <c r="H14" s="18">
        <v>4514.6000000000004</v>
      </c>
      <c r="I14" s="17">
        <v>4740</v>
      </c>
      <c r="J14" s="17">
        <v>4977</v>
      </c>
      <c r="K14" s="17">
        <v>5226</v>
      </c>
      <c r="L14" s="17">
        <v>5487</v>
      </c>
      <c r="M14" s="27"/>
    </row>
    <row r="15" spans="1:13" ht="38.25" customHeight="1">
      <c r="A15" s="9"/>
      <c r="B15" s="9" t="s">
        <v>10</v>
      </c>
      <c r="C15" s="28"/>
      <c r="D15" s="28"/>
      <c r="E15" s="6" t="s">
        <v>5</v>
      </c>
      <c r="F15" s="6">
        <v>4.9000000000000004</v>
      </c>
      <c r="G15" s="17">
        <f t="shared" si="0"/>
        <v>2486.5</v>
      </c>
      <c r="H15" s="17">
        <v>450</v>
      </c>
      <c r="I15" s="17">
        <f>H15+(H15*5%)</f>
        <v>472.5</v>
      </c>
      <c r="J15" s="17">
        <v>496</v>
      </c>
      <c r="K15" s="17">
        <v>521</v>
      </c>
      <c r="L15" s="17">
        <v>547</v>
      </c>
      <c r="M15" s="27"/>
    </row>
    <row r="16" spans="1:13" ht="47.25" hidden="1">
      <c r="A16" s="6">
        <v>2</v>
      </c>
      <c r="B16" s="7" t="s">
        <v>30</v>
      </c>
      <c r="C16" s="26" t="s">
        <v>21</v>
      </c>
      <c r="D16" s="26" t="s">
        <v>23</v>
      </c>
      <c r="E16" s="6" t="s">
        <v>6</v>
      </c>
      <c r="F16" s="8">
        <f>SUM(F17:F20)</f>
        <v>40.700000000000003</v>
      </c>
      <c r="G16" s="15">
        <f t="shared" ref="G16:J16" si="1">SUM(G17:G20)</f>
        <v>0</v>
      </c>
      <c r="H16" s="15">
        <f t="shared" si="1"/>
        <v>0</v>
      </c>
      <c r="I16" s="15">
        <f t="shared" si="1"/>
        <v>0</v>
      </c>
      <c r="J16" s="15">
        <f t="shared" si="1"/>
        <v>0</v>
      </c>
      <c r="K16" s="15"/>
      <c r="L16" s="15"/>
      <c r="M16" s="26" t="s">
        <v>25</v>
      </c>
    </row>
    <row r="17" spans="1:18" ht="18.75" hidden="1" customHeight="1">
      <c r="A17" s="6"/>
      <c r="B17" s="9" t="s">
        <v>7</v>
      </c>
      <c r="C17" s="27"/>
      <c r="D17" s="27"/>
      <c r="E17" s="6" t="s">
        <v>6</v>
      </c>
      <c r="F17" s="6">
        <v>22</v>
      </c>
      <c r="G17" s="17">
        <f t="shared" ref="G17:G25" si="2">SUM(H17:J17)</f>
        <v>0</v>
      </c>
      <c r="H17" s="18">
        <v>0</v>
      </c>
      <c r="I17" s="18">
        <v>0</v>
      </c>
      <c r="J17" s="18">
        <v>0</v>
      </c>
      <c r="K17" s="18"/>
      <c r="L17" s="18"/>
      <c r="M17" s="27"/>
    </row>
    <row r="18" spans="1:18" ht="29.25" hidden="1" customHeight="1">
      <c r="A18" s="13"/>
      <c r="B18" s="9" t="s">
        <v>10</v>
      </c>
      <c r="C18" s="27"/>
      <c r="D18" s="27"/>
      <c r="E18" s="13"/>
      <c r="F18" s="13"/>
      <c r="G18" s="17">
        <f t="shared" si="2"/>
        <v>0</v>
      </c>
      <c r="H18" s="18">
        <v>0</v>
      </c>
      <c r="I18" s="18">
        <v>0</v>
      </c>
      <c r="J18" s="18">
        <v>0</v>
      </c>
      <c r="K18" s="18"/>
      <c r="L18" s="18"/>
      <c r="M18" s="27"/>
    </row>
    <row r="19" spans="1:18" ht="36" hidden="1" customHeight="1">
      <c r="A19" s="13"/>
      <c r="B19" s="9" t="s">
        <v>9</v>
      </c>
      <c r="C19" s="27"/>
      <c r="D19" s="27"/>
      <c r="E19" s="13"/>
      <c r="F19" s="13"/>
      <c r="G19" s="13">
        <v>0</v>
      </c>
      <c r="H19" s="18">
        <v>0</v>
      </c>
      <c r="I19" s="18">
        <v>0</v>
      </c>
      <c r="J19" s="18">
        <v>0</v>
      </c>
      <c r="K19" s="18"/>
      <c r="L19" s="18"/>
      <c r="M19" s="27"/>
    </row>
    <row r="20" spans="1:18" ht="23.25" hidden="1" customHeight="1">
      <c r="A20" s="6"/>
      <c r="B20" s="9" t="s">
        <v>8</v>
      </c>
      <c r="C20" s="28"/>
      <c r="D20" s="28"/>
      <c r="E20" s="6" t="s">
        <v>6</v>
      </c>
      <c r="F20" s="6">
        <v>18.7</v>
      </c>
      <c r="G20" s="6">
        <f t="shared" si="2"/>
        <v>0</v>
      </c>
      <c r="H20" s="18">
        <v>0</v>
      </c>
      <c r="I20" s="18">
        <v>0</v>
      </c>
      <c r="J20" s="18">
        <v>0</v>
      </c>
      <c r="K20" s="18"/>
      <c r="L20" s="18"/>
      <c r="M20" s="28"/>
    </row>
    <row r="21" spans="1:18" ht="47.25" hidden="1">
      <c r="A21" s="6">
        <v>3</v>
      </c>
      <c r="B21" s="7" t="s">
        <v>18</v>
      </c>
      <c r="C21" s="26" t="s">
        <v>21</v>
      </c>
      <c r="D21" s="26" t="s">
        <v>23</v>
      </c>
      <c r="E21" s="6" t="s">
        <v>11</v>
      </c>
      <c r="F21" s="8">
        <f>SUM(F22:F25)</f>
        <v>4</v>
      </c>
      <c r="G21" s="8">
        <f t="shared" ref="G21:J21" si="3">SUM(G22:G25)</f>
        <v>0</v>
      </c>
      <c r="H21" s="19">
        <f t="shared" si="3"/>
        <v>0</v>
      </c>
      <c r="I21" s="15">
        <f t="shared" si="3"/>
        <v>0</v>
      </c>
      <c r="J21" s="15">
        <f t="shared" si="3"/>
        <v>0</v>
      </c>
      <c r="K21" s="15"/>
      <c r="L21" s="15"/>
      <c r="M21" s="26" t="s">
        <v>25</v>
      </c>
    </row>
    <row r="22" spans="1:18" ht="21" hidden="1" customHeight="1">
      <c r="A22" s="6"/>
      <c r="B22" s="9" t="s">
        <v>8</v>
      </c>
      <c r="C22" s="27"/>
      <c r="D22" s="27"/>
      <c r="E22" s="6" t="s">
        <v>11</v>
      </c>
      <c r="F22" s="6">
        <v>1</v>
      </c>
      <c r="G22" s="6">
        <f t="shared" si="2"/>
        <v>0</v>
      </c>
      <c r="H22" s="18">
        <v>0</v>
      </c>
      <c r="I22" s="17">
        <v>0</v>
      </c>
      <c r="J22" s="17">
        <v>0</v>
      </c>
      <c r="K22" s="17"/>
      <c r="L22" s="17"/>
      <c r="M22" s="27"/>
    </row>
    <row r="23" spans="1:18" ht="20.25" hidden="1" customHeight="1">
      <c r="A23" s="6"/>
      <c r="B23" s="9" t="s">
        <v>12</v>
      </c>
      <c r="C23" s="27"/>
      <c r="D23" s="27"/>
      <c r="E23" s="6" t="s">
        <v>11</v>
      </c>
      <c r="F23" s="6">
        <v>3</v>
      </c>
      <c r="G23" s="6">
        <f t="shared" si="2"/>
        <v>0</v>
      </c>
      <c r="H23" s="18">
        <v>0</v>
      </c>
      <c r="I23" s="17">
        <v>0</v>
      </c>
      <c r="J23" s="17">
        <v>0</v>
      </c>
      <c r="K23" s="17"/>
      <c r="L23" s="17"/>
      <c r="M23" s="27"/>
    </row>
    <row r="24" spans="1:18" ht="31.5" hidden="1" customHeight="1">
      <c r="A24" s="13"/>
      <c r="B24" s="9" t="s">
        <v>10</v>
      </c>
      <c r="C24" s="27"/>
      <c r="D24" s="27"/>
      <c r="E24" s="13"/>
      <c r="F24" s="13"/>
      <c r="G24" s="13">
        <f>I24+J24</f>
        <v>0</v>
      </c>
      <c r="H24" s="18"/>
      <c r="I24" s="17">
        <v>0</v>
      </c>
      <c r="J24" s="17">
        <v>0</v>
      </c>
      <c r="K24" s="17"/>
      <c r="L24" s="17"/>
      <c r="M24" s="27"/>
    </row>
    <row r="25" spans="1:18" ht="69" hidden="1" customHeight="1">
      <c r="A25" s="6"/>
      <c r="B25" s="9" t="s">
        <v>27</v>
      </c>
      <c r="C25" s="28"/>
      <c r="D25" s="28"/>
      <c r="E25" s="6" t="s">
        <v>11</v>
      </c>
      <c r="F25" s="10"/>
      <c r="G25" s="12">
        <f t="shared" si="2"/>
        <v>0</v>
      </c>
      <c r="H25" s="18">
        <v>0</v>
      </c>
      <c r="I25" s="18">
        <v>0</v>
      </c>
      <c r="J25" s="18">
        <v>0</v>
      </c>
      <c r="K25" s="18"/>
      <c r="L25" s="18"/>
      <c r="M25" s="28"/>
    </row>
    <row r="26" spans="1:18" ht="69" customHeight="1">
      <c r="A26" s="8">
        <v>2</v>
      </c>
      <c r="B26" s="7" t="s">
        <v>29</v>
      </c>
      <c r="C26" s="16"/>
      <c r="D26" s="16"/>
      <c r="E26" s="14"/>
      <c r="F26" s="10"/>
      <c r="G26" s="11">
        <f>G27+G28+G29+G30</f>
        <v>2790</v>
      </c>
      <c r="H26" s="11">
        <f t="shared" ref="H26:L26" si="4">H27+H28+H29+H30</f>
        <v>1190</v>
      </c>
      <c r="I26" s="11">
        <f t="shared" si="4"/>
        <v>400</v>
      </c>
      <c r="J26" s="11">
        <f t="shared" si="4"/>
        <v>400</v>
      </c>
      <c r="K26" s="11">
        <f t="shared" si="4"/>
        <v>400</v>
      </c>
      <c r="L26" s="11">
        <f t="shared" si="4"/>
        <v>400</v>
      </c>
      <c r="M26" s="16"/>
      <c r="R26" s="20"/>
    </row>
    <row r="27" spans="1:18" ht="69" customHeight="1">
      <c r="A27" s="21"/>
      <c r="B27" s="9" t="s">
        <v>28</v>
      </c>
      <c r="C27" s="26" t="s">
        <v>34</v>
      </c>
      <c r="D27" s="27"/>
      <c r="E27" s="21"/>
      <c r="F27" s="21"/>
      <c r="G27" s="17">
        <f t="shared" ref="G27:G30" si="5">SUM(H27:L27)</f>
        <v>500</v>
      </c>
      <c r="H27" s="17">
        <v>100</v>
      </c>
      <c r="I27" s="17">
        <v>100</v>
      </c>
      <c r="J27" s="17">
        <v>100</v>
      </c>
      <c r="K27" s="17">
        <v>100</v>
      </c>
      <c r="L27" s="17">
        <v>100</v>
      </c>
      <c r="M27" s="26" t="s">
        <v>25</v>
      </c>
    </row>
    <row r="28" spans="1:18" ht="69" customHeight="1">
      <c r="A28" s="21"/>
      <c r="B28" s="9" t="s">
        <v>31</v>
      </c>
      <c r="C28" s="27"/>
      <c r="D28" s="27"/>
      <c r="E28" s="21"/>
      <c r="F28" s="21"/>
      <c r="G28" s="17">
        <f t="shared" si="5"/>
        <v>1500</v>
      </c>
      <c r="H28" s="17">
        <v>900</v>
      </c>
      <c r="I28" s="17">
        <v>150</v>
      </c>
      <c r="J28" s="17">
        <v>150</v>
      </c>
      <c r="K28" s="17">
        <v>150</v>
      </c>
      <c r="L28" s="17">
        <v>150</v>
      </c>
      <c r="M28" s="27"/>
    </row>
    <row r="29" spans="1:18" ht="69" customHeight="1">
      <c r="A29" s="21"/>
      <c r="B29" s="9" t="s">
        <v>33</v>
      </c>
      <c r="C29" s="27"/>
      <c r="D29" s="27"/>
      <c r="E29" s="21"/>
      <c r="F29" s="21"/>
      <c r="G29" s="17">
        <f t="shared" si="5"/>
        <v>290</v>
      </c>
      <c r="H29" s="17">
        <v>90</v>
      </c>
      <c r="I29" s="17">
        <v>50</v>
      </c>
      <c r="J29" s="17">
        <v>50</v>
      </c>
      <c r="K29" s="17">
        <v>50</v>
      </c>
      <c r="L29" s="17">
        <v>50</v>
      </c>
      <c r="M29" s="27"/>
    </row>
    <row r="30" spans="1:18" ht="69" customHeight="1">
      <c r="A30" s="21"/>
      <c r="B30" s="9" t="s">
        <v>32</v>
      </c>
      <c r="C30" s="28"/>
      <c r="D30" s="28"/>
      <c r="E30" s="21"/>
      <c r="F30" s="21"/>
      <c r="G30" s="17">
        <f t="shared" si="5"/>
        <v>500</v>
      </c>
      <c r="H30" s="17">
        <v>100</v>
      </c>
      <c r="I30" s="17">
        <v>100</v>
      </c>
      <c r="J30" s="17">
        <v>100</v>
      </c>
      <c r="K30" s="17">
        <v>100</v>
      </c>
      <c r="L30" s="17">
        <v>100</v>
      </c>
      <c r="M30" s="27"/>
    </row>
    <row r="31" spans="1:18" ht="39" customHeight="1">
      <c r="A31" s="6"/>
      <c r="B31" s="7" t="s">
        <v>13</v>
      </c>
      <c r="C31" s="7"/>
      <c r="D31" s="7"/>
      <c r="E31" s="9"/>
      <c r="F31" s="6"/>
      <c r="G31" s="15">
        <f>G12+G26</f>
        <v>33971.1</v>
      </c>
      <c r="H31" s="15">
        <f>H26+H12</f>
        <v>6904.6</v>
      </c>
      <c r="I31" s="15">
        <f t="shared" ref="I31:L31" si="6">I26+I12</f>
        <v>6362.5</v>
      </c>
      <c r="J31" s="15">
        <f t="shared" si="6"/>
        <v>6623</v>
      </c>
      <c r="K31" s="15">
        <f t="shared" si="6"/>
        <v>6897</v>
      </c>
      <c r="L31" s="15">
        <f t="shared" si="6"/>
        <v>7184</v>
      </c>
      <c r="M31" s="6"/>
    </row>
    <row r="32" spans="1:18" ht="15" customHeight="1">
      <c r="A32" s="2"/>
    </row>
    <row r="33" spans="1:1" ht="16.5">
      <c r="A33" s="3"/>
    </row>
    <row r="34" spans="1:1" ht="16.5">
      <c r="A34" s="3"/>
    </row>
  </sheetData>
  <mergeCells count="23">
    <mergeCell ref="C10:C11"/>
    <mergeCell ref="M10:M11"/>
    <mergeCell ref="M16:M20"/>
    <mergeCell ref="M21:M25"/>
    <mergeCell ref="D27:D30"/>
    <mergeCell ref="M27:M30"/>
    <mergeCell ref="C27:C30"/>
    <mergeCell ref="A8:M8"/>
    <mergeCell ref="A7:M7"/>
    <mergeCell ref="C12:C15"/>
    <mergeCell ref="C16:C20"/>
    <mergeCell ref="C21:C25"/>
    <mergeCell ref="D10:D11"/>
    <mergeCell ref="D12:D15"/>
    <mergeCell ref="D16:D20"/>
    <mergeCell ref="D21:D25"/>
    <mergeCell ref="A10:A11"/>
    <mergeCell ref="B10:B11"/>
    <mergeCell ref="E10:E11"/>
    <mergeCell ref="M12:M15"/>
    <mergeCell ref="F10:F11"/>
    <mergeCell ref="G10:G11"/>
    <mergeCell ref="H10:J10"/>
  </mergeCells>
  <pageMargins left="0.70866141732283472" right="0.70866141732283472" top="1.1811023622047245" bottom="0.3937007874015748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2" sqref="C2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2017-10-20T02:29:42Z</dcterms:modified>
</cp:coreProperties>
</file>